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M33" i="1"/>
  <c r="I33" i="1"/>
  <c r="O31" i="1"/>
  <c r="M31" i="1"/>
  <c r="I31" i="1"/>
  <c r="U30" i="1"/>
  <c r="S30" i="1"/>
  <c r="Q30" i="1"/>
  <c r="O30" i="1"/>
  <c r="M30" i="1"/>
  <c r="I30" i="1"/>
  <c r="S29" i="1"/>
  <c r="U29" i="1" s="1"/>
  <c r="Q29" i="1"/>
  <c r="W29" i="1" s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<sst xmlns="http://schemas.openxmlformats.org/spreadsheetml/2006/main" count="89" uniqueCount="55">
  <si>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</si>
  <si>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</si>
  <si>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</si>
  <si>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</si>
  <si>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</si>
  <si>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</si>
  <si>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2017</t>
  </si>
  <si>
    <t>4to. Trimestre 2019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</si>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</sst>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5" fillId="0" borderId="0" xfId="0" applyFont="1"/>
    <xf numFmtId="1" fontId="0" fillId="0" borderId="0" xfId="0" applyNumberFormat="1"/>
    <xf numFmtId="0" fontId="16" fillId="6" borderId="7" xfId="0" applyFont="1" applyFill="1" applyBorder="1"/>
    <xf numFmtId="0" fontId="16" fillId="6" borderId="8" xfId="0" applyFont="1" applyFill="1" applyBorder="1"/>
    <xf numFmtId="0" fontId="16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38100</xdr:rowOff>
    </xdr:from>
    <xdr:ext cx="4780425" cy="14351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4780425" cy="143510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16280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803910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228600</xdr:colOff>
      <xdr:row>56</xdr:row>
      <xdr:rowOff>18215</xdr:rowOff>
    </xdr:from>
    <xdr:to>
      <xdr:col>4</xdr:col>
      <xdr:colOff>1905000</xdr:colOff>
      <xdr:row>57</xdr:row>
      <xdr:rowOff>561401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" y="13962815"/>
          <a:ext cx="2686050" cy="667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23">
          <cell r="C23">
            <v>5</v>
          </cell>
          <cell r="M23">
            <v>5</v>
          </cell>
        </row>
        <row r="24">
          <cell r="O24">
            <v>210705.46</v>
          </cell>
        </row>
        <row r="25">
          <cell r="P25">
            <v>0</v>
          </cell>
        </row>
      </sheetData>
      <sheetData sheetId="4"/>
      <sheetData sheetId="5">
        <row r="516">
          <cell r="C516">
            <v>363</v>
          </cell>
        </row>
      </sheetData>
      <sheetData sheetId="6"/>
      <sheetData sheetId="7">
        <row r="469">
          <cell r="D469">
            <v>363</v>
          </cell>
          <cell r="P469">
            <v>149</v>
          </cell>
          <cell r="T469">
            <v>19241275.394999996</v>
          </cell>
        </row>
        <row r="471">
          <cell r="U471">
            <v>2099959.3750000005</v>
          </cell>
        </row>
      </sheetData>
      <sheetData sheetId="8">
        <row r="18">
          <cell r="C18">
            <v>5</v>
          </cell>
          <cell r="M18">
            <v>3</v>
          </cell>
        </row>
      </sheetData>
      <sheetData sheetId="9"/>
      <sheetData sheetId="10">
        <row r="19">
          <cell r="C19">
            <v>2</v>
          </cell>
        </row>
        <row r="20">
          <cell r="O20">
            <v>159916.13</v>
          </cell>
        </row>
        <row r="21">
          <cell r="P21">
            <v>0</v>
          </cell>
        </row>
      </sheetData>
      <sheetData sheetId="11"/>
      <sheetData sheetId="12">
        <row r="315">
          <cell r="D315">
            <v>209</v>
          </cell>
        </row>
      </sheetData>
      <sheetData sheetId="13">
        <row r="69">
          <cell r="Q69">
            <v>0</v>
          </cell>
        </row>
        <row r="70">
          <cell r="Q70">
            <v>0</v>
          </cell>
        </row>
        <row r="71">
          <cell r="Q71">
            <v>4</v>
          </cell>
        </row>
        <row r="72">
          <cell r="Q72">
            <v>3</v>
          </cell>
        </row>
        <row r="73">
          <cell r="Q73">
            <v>3</v>
          </cell>
        </row>
        <row r="74">
          <cell r="Q74">
            <v>1</v>
          </cell>
        </row>
        <row r="75">
          <cell r="Q75">
            <v>7</v>
          </cell>
        </row>
        <row r="76">
          <cell r="Q76">
            <v>14</v>
          </cell>
        </row>
        <row r="77">
          <cell r="Q77">
            <v>1</v>
          </cell>
        </row>
        <row r="78">
          <cell r="Q78">
            <v>1</v>
          </cell>
        </row>
        <row r="79">
          <cell r="Q79">
            <v>4</v>
          </cell>
        </row>
        <row r="80">
          <cell r="Q80">
            <v>1</v>
          </cell>
        </row>
        <row r="81">
          <cell r="Q81">
            <v>0</v>
          </cell>
        </row>
      </sheetData>
      <sheetData sheetId="14">
        <row r="62">
          <cell r="R62">
            <v>20191001</v>
          </cell>
        </row>
        <row r="63">
          <cell r="R63">
            <v>20191001</v>
          </cell>
        </row>
        <row r="64">
          <cell r="R64">
            <v>20191001</v>
          </cell>
        </row>
        <row r="65">
          <cell r="R65">
            <v>20191001</v>
          </cell>
        </row>
        <row r="66">
          <cell r="R66">
            <v>20191001</v>
          </cell>
        </row>
        <row r="67">
          <cell r="R67">
            <v>20191001</v>
          </cell>
        </row>
        <row r="68">
          <cell r="R68">
            <v>20191001</v>
          </cell>
        </row>
        <row r="69">
          <cell r="R69">
            <v>20191001</v>
          </cell>
        </row>
        <row r="70">
          <cell r="R70">
            <v>20191001</v>
          </cell>
        </row>
        <row r="71">
          <cell r="R71">
            <v>20191001</v>
          </cell>
        </row>
        <row r="72">
          <cell r="R72">
            <v>20191001</v>
          </cell>
        </row>
        <row r="73">
          <cell r="R73">
            <v>20191001</v>
          </cell>
        </row>
        <row r="74">
          <cell r="R74">
            <v>20191001</v>
          </cell>
        </row>
        <row r="75">
          <cell r="R75">
            <v>20191001</v>
          </cell>
        </row>
        <row r="76">
          <cell r="R76">
            <v>20191001</v>
          </cell>
        </row>
        <row r="77">
          <cell r="R77">
            <v>20191001</v>
          </cell>
        </row>
      </sheetData>
      <sheetData sheetId="15"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43">
          <cell r="B43" t="str">
            <v>Formato: Catálogo de Percepciones y Deducciones</v>
          </cell>
        </row>
        <row r="44">
          <cell r="B44" t="str">
            <v>Fondo de Aportaciones para la Educación Tecnológica y de Adultos/Colegio Nacional de Educación Profesional Técnica (FAETA/CONALEP)</v>
          </cell>
        </row>
        <row r="47">
          <cell r="B47" t="str">
            <v>Identificador origen presupuestal de la plaza</v>
          </cell>
        </row>
        <row r="48">
          <cell r="B48">
            <v>1</v>
          </cell>
        </row>
        <row r="49">
          <cell r="B49">
            <v>2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7">
          <cell r="B77" t="str">
            <v>Formato: Catálogo de Percepciones y Deducciones</v>
          </cell>
        </row>
        <row r="78">
          <cell r="B78" t="str">
            <v>Fondo de Aportaciones para la Educación Tecnológica y de Adultos/Colegio Nacional de Educación Profesional Técnica (FAETA/CONALEP)</v>
          </cell>
        </row>
        <row r="81">
          <cell r="B81" t="str">
            <v>Identificador origen presupuestal de la plaza</v>
          </cell>
        </row>
        <row r="82">
          <cell r="B82">
            <v>2</v>
          </cell>
        </row>
        <row r="83">
          <cell r="B83">
            <v>2</v>
          </cell>
        </row>
        <row r="84">
          <cell r="B84">
            <v>1</v>
          </cell>
        </row>
        <row r="85">
          <cell r="B85">
            <v>2</v>
          </cell>
        </row>
        <row r="86">
          <cell r="B86">
            <v>2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14">
          <cell r="B114" t="str">
            <v>Formato: Catálogo de Percepciones y Deducciones</v>
          </cell>
        </row>
        <row r="115">
          <cell r="B115" t="str">
            <v>Fondo de Aportaciones para la Educación Tecnológica y de Adultos/Colegio Nacional de Educación Profesional Técnica (FAETA/CONALEP)</v>
          </cell>
        </row>
        <row r="118">
          <cell r="B118" t="str">
            <v>Identificador origen presupuestal de la plaza</v>
          </cell>
        </row>
        <row r="119">
          <cell r="B119">
            <v>2</v>
          </cell>
        </row>
        <row r="120">
          <cell r="B120">
            <v>1</v>
          </cell>
        </row>
        <row r="121">
          <cell r="B121">
            <v>2</v>
          </cell>
        </row>
        <row r="122">
          <cell r="B122">
            <v>2</v>
          </cell>
        </row>
        <row r="123">
          <cell r="B123">
            <v>1</v>
          </cell>
        </row>
        <row r="124">
          <cell r="B124">
            <v>2</v>
          </cell>
        </row>
        <row r="125">
          <cell r="B125">
            <v>2</v>
          </cell>
        </row>
        <row r="126">
          <cell r="B126">
            <v>1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6">
          <cell r="B146" t="str">
            <v>Formato: Catálogo de Percepciones y Deducciones</v>
          </cell>
        </row>
        <row r="147">
          <cell r="B147" t="str">
            <v>Fondo de Aportaciones para la Educación Tecnológica y de Adultos/Colegio Nacional de Educación Profesional Técnica (FAETA/CONALEP)</v>
          </cell>
        </row>
        <row r="150">
          <cell r="B150" t="str">
            <v>Identificador origen presupuestal de la plaza</v>
          </cell>
        </row>
        <row r="151">
          <cell r="B151">
            <v>1</v>
          </cell>
        </row>
        <row r="152">
          <cell r="B152">
            <v>1</v>
          </cell>
        </row>
        <row r="153">
          <cell r="B153">
            <v>2</v>
          </cell>
        </row>
        <row r="154">
          <cell r="B154">
            <v>1</v>
          </cell>
        </row>
        <row r="155">
          <cell r="B155">
            <v>2</v>
          </cell>
        </row>
        <row r="156">
          <cell r="B156">
            <v>1</v>
          </cell>
        </row>
        <row r="157">
          <cell r="B157">
            <v>2</v>
          </cell>
        </row>
        <row r="158">
          <cell r="B158">
            <v>2</v>
          </cell>
        </row>
        <row r="159">
          <cell r="B159">
            <v>1</v>
          </cell>
        </row>
        <row r="160">
          <cell r="B160">
            <v>2</v>
          </cell>
        </row>
        <row r="161">
          <cell r="B161">
            <v>1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8">
          <cell r="B178" t="str">
            <v>Formato: Catálogo de Percepciones y Deducciones</v>
          </cell>
        </row>
        <row r="179">
          <cell r="B179" t="str">
            <v>Fondo de Aportaciones para la Educación Tecnológica y de Adultos/Colegio Nacional de Educación Profesional Técnica (FAETA/CONALEP)</v>
          </cell>
        </row>
        <row r="182">
          <cell r="B182" t="str">
            <v>Identificador origen presupuestal de la plaza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1</v>
          </cell>
        </row>
        <row r="186">
          <cell r="B186">
            <v>1</v>
          </cell>
        </row>
        <row r="187">
          <cell r="B187">
            <v>2</v>
          </cell>
        </row>
        <row r="188">
          <cell r="B188">
            <v>2</v>
          </cell>
        </row>
        <row r="189">
          <cell r="B189">
            <v>1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1</v>
          </cell>
        </row>
        <row r="193">
          <cell r="B193">
            <v>2</v>
          </cell>
        </row>
        <row r="194">
          <cell r="B194">
            <v>2</v>
          </cell>
        </row>
        <row r="195">
          <cell r="B195">
            <v>2</v>
          </cell>
        </row>
        <row r="196">
          <cell r="B196">
            <v>1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11">
          <cell r="B211" t="str">
            <v>Formato: Catálogo de Percepciones y Deducciones</v>
          </cell>
        </row>
        <row r="212">
          <cell r="B212" t="str">
            <v>Fondo de Aportaciones para la Educación Tecnológica y de Adultos/Colegio Nacional de Educación Profesional Técnica (FAETA/CONALEP)</v>
          </cell>
        </row>
        <row r="215">
          <cell r="B215" t="str">
            <v>Identificador origen presupuestal de la plaza</v>
          </cell>
        </row>
        <row r="216">
          <cell r="B216">
            <v>2</v>
          </cell>
        </row>
        <row r="217">
          <cell r="B217">
            <v>1</v>
          </cell>
        </row>
        <row r="218">
          <cell r="B218">
            <v>1</v>
          </cell>
        </row>
        <row r="219">
          <cell r="B219">
            <v>2</v>
          </cell>
        </row>
        <row r="220">
          <cell r="B220">
            <v>2</v>
          </cell>
        </row>
        <row r="221">
          <cell r="B221">
            <v>1</v>
          </cell>
        </row>
        <row r="222">
          <cell r="B222">
            <v>2</v>
          </cell>
        </row>
        <row r="223">
          <cell r="B223">
            <v>1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Z63"/>
  <sheetViews>
    <sheetView showGridLines="0" tabSelected="1" topLeftCell="B10" zoomScale="75" zoomScaleNormal="75" zoomScalePageLayoutView="70" workbookViewId="0">
      <selection activeCell="Z28" sqref="Z28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2" customWidth="1"/>
    <col min="10" max="10" width="2" customWidth="1"/>
    <col min="11" max="11" width="11" customWidth="1"/>
    <col min="12" max="12" width="2.140625" customWidth="1"/>
    <col min="13" max="13" width="11.85546875" customWidth="1"/>
    <col min="14" max="14" width="1.85546875" customWidth="1"/>
    <col min="15" max="15" width="10.42578125" customWidth="1"/>
    <col min="16" max="16" width="1.42578125" customWidth="1"/>
    <col min="17" max="17" width="14.710937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6.75" hidden="1" customHeight="1" x14ac:dyDescent="0.3">
      <c r="B18" s="5" t="s">
        <v>5</v>
      </c>
      <c r="D18" s="6"/>
      <c r="E18" s="4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8</v>
      </c>
      <c r="J22" s="9"/>
      <c r="K22" s="9" t="s">
        <v>9</v>
      </c>
      <c r="L22" s="9"/>
      <c r="M22" s="10" t="s">
        <v>10</v>
      </c>
      <c r="N22" s="9"/>
      <c r="O22" s="10" t="s">
        <v>11</v>
      </c>
      <c r="P22" s="9"/>
      <c r="Q22" s="10" t="s">
        <v>12</v>
      </c>
      <c r="R22" s="9"/>
      <c r="S22" s="10" t="s">
        <v>13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14</v>
      </c>
      <c r="D26" s="14" t="s">
        <v>15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[1]!Tabla1[Percepciones pagadas en el Periodo de Comisión con Presupuesto Federal*]</f>
        <v>74222.7</v>
      </c>
      <c r="R26" s="20"/>
      <c r="S26" s="19">
        <f>'[1]A Y  II D3'!P19</f>
        <v>0</v>
      </c>
      <c r="T26" s="21"/>
    </row>
    <row r="27" spans="2:26" ht="24" customHeight="1" x14ac:dyDescent="0.25">
      <c r="B27" s="12">
        <v>2</v>
      </c>
      <c r="C27" s="13" t="s">
        <v>16</v>
      </c>
      <c r="D27" s="14" t="s">
        <v>17</v>
      </c>
      <c r="E27" s="14"/>
      <c r="F27" s="14"/>
      <c r="G27" s="15"/>
      <c r="H27" s="16"/>
      <c r="I27" s="17">
        <f>'[1]A Y II D4'!C23</f>
        <v>5</v>
      </c>
      <c r="J27" s="18"/>
      <c r="K27" s="17">
        <v>1</v>
      </c>
      <c r="L27" s="18"/>
      <c r="M27" s="17">
        <f>'[1]A Y II D4'!C23</f>
        <v>5</v>
      </c>
      <c r="N27" s="17"/>
      <c r="O27" s="17">
        <f>'[1]A Y II D4'!M23</f>
        <v>5</v>
      </c>
      <c r="P27" s="17"/>
      <c r="Q27" s="22">
        <f>'[1]A Y II D4'!O24</f>
        <v>210705.46</v>
      </c>
      <c r="R27" s="20"/>
      <c r="S27" s="22">
        <f>'[1]A Y II D4'!P25</f>
        <v>0</v>
      </c>
      <c r="T27" s="21"/>
    </row>
    <row r="28" spans="2:26" ht="42" customHeight="1" x14ac:dyDescent="0.25">
      <c r="B28" s="12">
        <v>3</v>
      </c>
      <c r="C28" s="13" t="s">
        <v>18</v>
      </c>
      <c r="D28" s="23" t="s">
        <v>19</v>
      </c>
      <c r="E28" s="23"/>
      <c r="F28" s="23"/>
      <c r="G28" s="24"/>
      <c r="H28" s="25"/>
      <c r="I28" s="26" t="s">
        <v>20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 t="s">
        <v>20</v>
      </c>
      <c r="R28" s="29"/>
      <c r="S28" s="29" t="s">
        <v>20</v>
      </c>
      <c r="T28" s="21"/>
    </row>
    <row r="29" spans="2:26" ht="24" customHeight="1" x14ac:dyDescent="0.35">
      <c r="B29" s="12">
        <v>4</v>
      </c>
      <c r="C29" s="13" t="s">
        <v>21</v>
      </c>
      <c r="D29" s="30" t="s">
        <v>22</v>
      </c>
      <c r="E29" s="30"/>
      <c r="F29" s="30"/>
      <c r="G29" s="31"/>
      <c r="H29" s="32"/>
      <c r="I29" s="26">
        <f>'[1]II B) Y 1'!C516</f>
        <v>363</v>
      </c>
      <c r="J29" s="27"/>
      <c r="K29" s="26">
        <v>9</v>
      </c>
      <c r="L29" s="27"/>
      <c r="M29" s="26">
        <f>'[1]II B) Y 1'!C516</f>
        <v>363</v>
      </c>
      <c r="N29" s="26"/>
      <c r="O29" s="27">
        <v>149</v>
      </c>
      <c r="P29" s="27"/>
      <c r="Q29" s="29">
        <f>19241275.4</f>
        <v>19241275.399999999</v>
      </c>
      <c r="R29" s="29">
        <v>1430021.9000000006</v>
      </c>
      <c r="S29" s="29">
        <f>S30</f>
        <v>2099959.3750000005</v>
      </c>
      <c r="T29" s="21"/>
      <c r="U29" s="33">
        <f>Q29+S29</f>
        <v>21341234.774999999</v>
      </c>
      <c r="W29" s="33">
        <f>Q29+S29</f>
        <v>21341234.774999999</v>
      </c>
      <c r="Y29" s="34"/>
      <c r="Z29" s="35"/>
    </row>
    <row r="30" spans="2:26" ht="24" customHeight="1" x14ac:dyDescent="0.25">
      <c r="B30" s="12">
        <v>5</v>
      </c>
      <c r="C30" s="13" t="s">
        <v>23</v>
      </c>
      <c r="D30" s="30" t="s">
        <v>24</v>
      </c>
      <c r="E30" s="30"/>
      <c r="F30" s="30"/>
      <c r="G30" s="31"/>
      <c r="H30" s="32"/>
      <c r="I30" s="26">
        <f>'[1]II C y 1_ (2)'!D469</f>
        <v>363</v>
      </c>
      <c r="J30" s="27"/>
      <c r="K30" s="26">
        <v>9</v>
      </c>
      <c r="L30" s="27"/>
      <c r="M30" s="26">
        <f>'[1]II C y 1_ (2)'!D469</f>
        <v>363</v>
      </c>
      <c r="N30" s="26"/>
      <c r="O30" s="26">
        <f>'[1]II C y 1_ (2)'!P469</f>
        <v>149</v>
      </c>
      <c r="P30" s="26"/>
      <c r="Q30" s="29">
        <f>'[1]II C y 1_ (2)'!T469</f>
        <v>19241275.394999996</v>
      </c>
      <c r="R30" s="29">
        <v>1430021.9000000006</v>
      </c>
      <c r="S30" s="29">
        <f>'[1]II C y 1_ (2)'!U471</f>
        <v>2099959.3750000005</v>
      </c>
      <c r="T30" s="21"/>
      <c r="U30" s="33">
        <f>Q30+S30</f>
        <v>21341234.769999996</v>
      </c>
      <c r="W30" s="33"/>
      <c r="Y30" s="33"/>
    </row>
    <row r="31" spans="2:26" ht="24" customHeight="1" x14ac:dyDescent="0.25">
      <c r="B31" s="12">
        <v>6</v>
      </c>
      <c r="C31" s="13" t="s">
        <v>25</v>
      </c>
      <c r="D31" s="30" t="s">
        <v>26</v>
      </c>
      <c r="E31" s="30"/>
      <c r="F31" s="30"/>
      <c r="G31" s="31"/>
      <c r="H31" s="16"/>
      <c r="I31" s="17">
        <f>'[1]II D) 2'!C18</f>
        <v>5</v>
      </c>
      <c r="J31" s="18"/>
      <c r="K31" s="17">
        <v>1</v>
      </c>
      <c r="L31" s="18"/>
      <c r="M31" s="17">
        <f>'[1]II D) 2'!C18</f>
        <v>5</v>
      </c>
      <c r="N31" s="17"/>
      <c r="O31" s="17">
        <f>'[1]II D) 2'!M18</f>
        <v>3</v>
      </c>
      <c r="P31" s="17"/>
      <c r="Q31" s="20" t="s">
        <v>20</v>
      </c>
      <c r="R31" s="20"/>
      <c r="S31" s="20" t="s">
        <v>20</v>
      </c>
      <c r="T31" s="21"/>
    </row>
    <row r="32" spans="2:26" ht="24" customHeight="1" x14ac:dyDescent="0.25">
      <c r="B32" s="12">
        <v>7</v>
      </c>
      <c r="C32" s="13" t="s">
        <v>27</v>
      </c>
      <c r="D32" s="36" t="s">
        <v>28</v>
      </c>
      <c r="E32" s="36"/>
      <c r="F32" s="36"/>
      <c r="G32" s="37"/>
      <c r="H32" s="16"/>
      <c r="I32" s="17" t="s">
        <v>20</v>
      </c>
      <c r="J32" s="18"/>
      <c r="K32" s="17">
        <v>1</v>
      </c>
      <c r="L32" s="18"/>
      <c r="M32" s="17">
        <v>0</v>
      </c>
      <c r="N32" s="17"/>
      <c r="O32" s="17">
        <v>0</v>
      </c>
      <c r="P32" s="17"/>
      <c r="Q32" s="20" t="s">
        <v>20</v>
      </c>
      <c r="R32" s="20"/>
      <c r="S32" s="20" t="s">
        <v>20</v>
      </c>
      <c r="T32" s="21"/>
    </row>
    <row r="33" spans="2:25" ht="24" customHeight="1" x14ac:dyDescent="0.25">
      <c r="B33" s="12">
        <v>8</v>
      </c>
      <c r="C33" s="13" t="s">
        <v>29</v>
      </c>
      <c r="D33" s="36" t="s">
        <v>30</v>
      </c>
      <c r="E33" s="36"/>
      <c r="F33" s="36"/>
      <c r="G33" s="37"/>
      <c r="H33" s="16"/>
      <c r="I33" s="17">
        <f>'[1]II D) 4 A'!C19</f>
        <v>2</v>
      </c>
      <c r="J33" s="18"/>
      <c r="K33" s="17">
        <v>1</v>
      </c>
      <c r="L33" s="18"/>
      <c r="M33" s="17">
        <f>'[1]II D) 4 A'!C19</f>
        <v>2</v>
      </c>
      <c r="N33" s="17"/>
      <c r="O33" s="17">
        <v>2</v>
      </c>
      <c r="P33" s="17"/>
      <c r="Q33" s="19">
        <f>'[1]II D) 4 A'!O20</f>
        <v>159916.13</v>
      </c>
      <c r="R33" s="20"/>
      <c r="S33" s="19">
        <f>'[1]II D) 4 A'!P21</f>
        <v>0</v>
      </c>
      <c r="T33" s="21"/>
    </row>
    <row r="34" spans="2:25" ht="24" customHeight="1" x14ac:dyDescent="0.25">
      <c r="B34" s="12">
        <v>9</v>
      </c>
      <c r="C34" s="13" t="s">
        <v>31</v>
      </c>
      <c r="D34" s="30" t="s">
        <v>32</v>
      </c>
      <c r="E34" s="30"/>
      <c r="F34" s="30"/>
      <c r="G34" s="31"/>
      <c r="H34" s="32"/>
      <c r="I34" s="26">
        <f>'[1]II D) 6 (2)'!D315</f>
        <v>209</v>
      </c>
      <c r="J34" s="27"/>
      <c r="K34" s="26">
        <v>9</v>
      </c>
      <c r="L34" s="27"/>
      <c r="M34" s="26">
        <f>'[1]II D) 6 (2)'!$D$315</f>
        <v>209</v>
      </c>
      <c r="N34" s="26"/>
      <c r="O34" s="27">
        <v>0</v>
      </c>
      <c r="P34" s="27"/>
      <c r="Q34" s="29">
        <v>5977200.7899999963</v>
      </c>
      <c r="R34" s="29">
        <v>538003.89000000013</v>
      </c>
      <c r="S34" s="29">
        <v>538003.89000000013</v>
      </c>
      <c r="T34" s="21"/>
      <c r="U34" s="33">
        <f>Q34+S34</f>
        <v>6515204.679999996</v>
      </c>
      <c r="W34" s="33">
        <f>Q34+S34</f>
        <v>6515204.679999996</v>
      </c>
      <c r="Y34" s="33"/>
    </row>
    <row r="35" spans="2:25" ht="24" customHeight="1" x14ac:dyDescent="0.25">
      <c r="B35" s="12">
        <v>10</v>
      </c>
      <c r="C35" s="13" t="s">
        <v>33</v>
      </c>
      <c r="D35" s="36" t="s">
        <v>34</v>
      </c>
      <c r="E35" s="36"/>
      <c r="F35" s="36"/>
      <c r="G35" s="37"/>
      <c r="H35" s="16"/>
      <c r="I35" s="17">
        <f>COUNT([1]!Tabla153[Número de Plazas Jornada],'[1]II D) 7 1'!Q69:Q81)</f>
        <v>47</v>
      </c>
      <c r="J35" s="18"/>
      <c r="K35" s="17">
        <v>2</v>
      </c>
      <c r="L35" s="18"/>
      <c r="M35" s="18" t="s">
        <v>20</v>
      </c>
      <c r="N35" s="18"/>
      <c r="O35" s="18" t="s">
        <v>20</v>
      </c>
      <c r="P35" s="18"/>
      <c r="Q35" s="20" t="s">
        <v>20</v>
      </c>
      <c r="R35" s="20"/>
      <c r="S35" s="20" t="s">
        <v>20</v>
      </c>
      <c r="T35" s="21"/>
      <c r="U35" s="33"/>
    </row>
    <row r="36" spans="2:25" ht="24" customHeight="1" x14ac:dyDescent="0.25">
      <c r="B36" s="12">
        <v>11</v>
      </c>
      <c r="C36" s="13" t="s">
        <v>35</v>
      </c>
      <c r="D36" s="36" t="s">
        <v>36</v>
      </c>
      <c r="E36" s="36"/>
      <c r="F36" s="36"/>
      <c r="G36" s="37"/>
      <c r="H36" s="16"/>
      <c r="I36" s="17">
        <f>COUNT([1]!Tabla16[Fecha de actualización],'[1]II D) 7 2 '!R62:R77)</f>
        <v>47</v>
      </c>
      <c r="J36" s="18"/>
      <c r="K36" s="17">
        <v>2</v>
      </c>
      <c r="L36" s="18"/>
      <c r="M36" s="18" t="s">
        <v>20</v>
      </c>
      <c r="N36" s="18"/>
      <c r="O36" s="18" t="s">
        <v>20</v>
      </c>
      <c r="P36" s="18"/>
      <c r="Q36" s="20" t="s">
        <v>20</v>
      </c>
      <c r="R36" s="20"/>
      <c r="S36" s="20" t="s">
        <v>20</v>
      </c>
      <c r="T36" s="21"/>
      <c r="U36" s="33"/>
      <c r="V36" s="33">
        <f>V35+W35</f>
        <v>0</v>
      </c>
    </row>
    <row r="37" spans="2:25" ht="24" customHeight="1" x14ac:dyDescent="0.25">
      <c r="B37" s="12">
        <v>12</v>
      </c>
      <c r="C37" s="13" t="s">
        <v>37</v>
      </c>
      <c r="D37" s="36" t="s">
        <v>38</v>
      </c>
      <c r="E37" s="36"/>
      <c r="F37" s="36"/>
      <c r="G37" s="37"/>
      <c r="H37" s="16"/>
      <c r="I37" s="17">
        <f>COUNT('[1]II D) 7 3'!B13:B223)</f>
        <v>153</v>
      </c>
      <c r="J37" s="18"/>
      <c r="K37" s="17">
        <v>7</v>
      </c>
      <c r="L37" s="18"/>
      <c r="M37" s="18" t="s">
        <v>20</v>
      </c>
      <c r="N37" s="18"/>
      <c r="O37" s="18" t="s">
        <v>20</v>
      </c>
      <c r="P37" s="18"/>
      <c r="Q37" s="20" t="s">
        <v>20</v>
      </c>
      <c r="R37" s="20"/>
      <c r="S37" s="20" t="s">
        <v>20</v>
      </c>
      <c r="T37" s="21"/>
    </row>
    <row r="38" spans="2:25" ht="24" customHeight="1" x14ac:dyDescent="0.25">
      <c r="B38" s="12">
        <v>13</v>
      </c>
      <c r="C38" s="13" t="s">
        <v>39</v>
      </c>
      <c r="D38" s="36" t="s">
        <v>40</v>
      </c>
      <c r="E38" s="36"/>
      <c r="F38" s="36"/>
      <c r="G38" s="37"/>
      <c r="H38" s="16"/>
      <c r="I38" s="17" t="s">
        <v>20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 t="s">
        <v>20</v>
      </c>
      <c r="R38" s="20"/>
      <c r="S38" s="20" t="s">
        <v>20</v>
      </c>
      <c r="T38" s="21"/>
    </row>
    <row r="39" spans="2:25" ht="40.5" customHeight="1" x14ac:dyDescent="0.25">
      <c r="B39" s="12">
        <v>14</v>
      </c>
      <c r="C39" s="13" t="s">
        <v>41</v>
      </c>
      <c r="D39" s="23" t="s">
        <v>42</v>
      </c>
      <c r="E39" s="23"/>
      <c r="F39" s="23"/>
      <c r="G39" s="24"/>
      <c r="H39" s="25"/>
      <c r="I39" s="17" t="s">
        <v>20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 t="s">
        <v>20</v>
      </c>
      <c r="R39" s="20"/>
      <c r="S39" s="20" t="s">
        <v>20</v>
      </c>
      <c r="T39" s="21"/>
    </row>
    <row r="40" spans="2:25" ht="41.25" customHeight="1" x14ac:dyDescent="0.25">
      <c r="B40" s="12">
        <v>15</v>
      </c>
      <c r="C40" s="13" t="s">
        <v>43</v>
      </c>
      <c r="D40" s="23" t="s">
        <v>44</v>
      </c>
      <c r="E40" s="23"/>
      <c r="F40" s="23"/>
      <c r="G40" s="24"/>
      <c r="H40" s="25"/>
      <c r="I40" s="17" t="s">
        <v>20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 t="s">
        <v>20</v>
      </c>
      <c r="R40" s="20"/>
      <c r="S40" s="20" t="s">
        <v>20</v>
      </c>
      <c r="T40" s="21"/>
    </row>
    <row r="41" spans="2:25" ht="60" customHeight="1" x14ac:dyDescent="0.25">
      <c r="B41" s="12">
        <v>16</v>
      </c>
      <c r="C41" s="13" t="s">
        <v>45</v>
      </c>
      <c r="D41" s="38" t="s">
        <v>46</v>
      </c>
      <c r="E41" s="38"/>
      <c r="F41" s="38"/>
      <c r="G41" s="39"/>
      <c r="H41" s="25"/>
      <c r="I41" s="17" t="s">
        <v>20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 t="s">
        <v>20</v>
      </c>
      <c r="R41" s="20"/>
      <c r="S41" s="20" t="s">
        <v>20</v>
      </c>
      <c r="T41" s="21"/>
    </row>
    <row r="42" spans="2:25" ht="24" customHeight="1" x14ac:dyDescent="0.25">
      <c r="B42" s="12">
        <v>17</v>
      </c>
      <c r="C42" s="13" t="s">
        <v>47</v>
      </c>
      <c r="D42" s="38" t="s">
        <v>48</v>
      </c>
      <c r="E42" s="38"/>
      <c r="F42" s="38"/>
      <c r="G42" s="39"/>
      <c r="H42" s="25"/>
      <c r="I42" s="17">
        <v>5</v>
      </c>
      <c r="J42" s="18"/>
      <c r="K42" s="17">
        <v>1</v>
      </c>
      <c r="L42" s="18"/>
      <c r="M42" s="17">
        <v>5</v>
      </c>
      <c r="N42" s="18"/>
      <c r="O42" s="18">
        <v>3</v>
      </c>
      <c r="P42" s="18"/>
      <c r="Q42" s="20" t="s">
        <v>20</v>
      </c>
      <c r="R42" s="20"/>
      <c r="S42" s="20" t="s">
        <v>20</v>
      </c>
      <c r="T42" s="21"/>
    </row>
    <row r="43" spans="2:25" x14ac:dyDescent="0.25">
      <c r="D43" s="40"/>
      <c r="E43" s="40"/>
      <c r="F43" s="40"/>
      <c r="G43" s="40"/>
      <c r="H43" s="40"/>
      <c r="I43" s="41"/>
    </row>
    <row r="44" spans="2:25" x14ac:dyDescent="0.25">
      <c r="D44" s="40"/>
      <c r="E44" s="40"/>
      <c r="F44" s="40"/>
      <c r="G44" s="40"/>
      <c r="H44" s="40"/>
    </row>
    <row r="45" spans="2:25" x14ac:dyDescent="0.25">
      <c r="D45" s="40"/>
      <c r="E45" s="40"/>
      <c r="F45" s="40"/>
      <c r="G45" s="40"/>
      <c r="H45" s="40"/>
    </row>
    <row r="46" spans="2:25" x14ac:dyDescent="0.25">
      <c r="D46" s="40"/>
      <c r="E46" s="40"/>
      <c r="F46" s="40"/>
      <c r="G46" s="40"/>
      <c r="H46" s="40"/>
    </row>
    <row r="47" spans="2:25" x14ac:dyDescent="0.25">
      <c r="D47" s="40"/>
      <c r="E47" s="40"/>
      <c r="F47" s="40"/>
      <c r="G47" s="40"/>
      <c r="H47" s="40"/>
    </row>
    <row r="48" spans="2:25" x14ac:dyDescent="0.25">
      <c r="D48" s="40"/>
      <c r="E48" s="40"/>
      <c r="F48" s="40"/>
      <c r="G48" s="40"/>
      <c r="H48" s="40"/>
    </row>
    <row r="49" spans="3:6" ht="8.25" customHeight="1" x14ac:dyDescent="0.25"/>
    <row r="50" spans="3:6" ht="9.75" customHeight="1" x14ac:dyDescent="0.25"/>
    <row r="51" spans="3:6" ht="10.5" customHeight="1" x14ac:dyDescent="0.25">
      <c r="C51" s="42"/>
      <c r="D51" s="43"/>
      <c r="E51" s="43"/>
      <c r="F51" s="44"/>
    </row>
    <row r="52" spans="3:6" x14ac:dyDescent="0.25">
      <c r="C52" s="45" t="s">
        <v>49</v>
      </c>
      <c r="D52" s="46"/>
      <c r="E52" s="46"/>
      <c r="F52" s="47"/>
    </row>
    <row r="53" spans="3:6" ht="14.25" customHeight="1" x14ac:dyDescent="0.25">
      <c r="C53" s="48" t="s">
        <v>50</v>
      </c>
      <c r="D53" s="49"/>
      <c r="E53" s="49"/>
      <c r="F53" s="50"/>
    </row>
    <row r="54" spans="3:6" ht="12.75" customHeight="1" x14ac:dyDescent="0.25">
      <c r="C54" s="51"/>
      <c r="D54" s="52"/>
      <c r="E54" s="52"/>
      <c r="F54" s="53"/>
    </row>
    <row r="55" spans="3:6" x14ac:dyDescent="0.25">
      <c r="C55" s="45" t="s">
        <v>51</v>
      </c>
      <c r="D55" s="46"/>
      <c r="E55" s="46"/>
      <c r="F55" s="47"/>
    </row>
    <row r="56" spans="3:6" ht="14.25" customHeight="1" x14ac:dyDescent="0.25">
      <c r="C56" s="48" t="s">
        <v>52</v>
      </c>
      <c r="D56" s="49"/>
      <c r="E56" s="49"/>
      <c r="F56" s="50"/>
    </row>
    <row r="57" spans="3:6" ht="9.75" customHeight="1" x14ac:dyDescent="0.25">
      <c r="C57" s="51"/>
      <c r="D57" s="52"/>
      <c r="E57" s="52"/>
      <c r="F57" s="53"/>
    </row>
    <row r="58" spans="3:6" ht="47.25" customHeight="1" x14ac:dyDescent="0.25">
      <c r="C58" s="45"/>
      <c r="D58" s="46"/>
      <c r="E58" s="46"/>
      <c r="F58" s="47"/>
    </row>
    <row r="59" spans="3:6" ht="14.25" customHeight="1" x14ac:dyDescent="0.25">
      <c r="C59" s="48" t="s">
        <v>53</v>
      </c>
      <c r="D59" s="49"/>
      <c r="E59" s="49"/>
      <c r="F59" s="50"/>
    </row>
    <row r="60" spans="3:6" ht="7.5" customHeight="1" x14ac:dyDescent="0.25">
      <c r="C60" s="51"/>
      <c r="D60" s="52"/>
      <c r="E60" s="52"/>
      <c r="F60" s="53"/>
    </row>
    <row r="61" spans="3:6" x14ac:dyDescent="0.25">
      <c r="C61" s="54">
        <v>43845</v>
      </c>
      <c r="D61" s="55"/>
      <c r="E61" s="55"/>
      <c r="F61" s="56"/>
    </row>
    <row r="62" spans="3:6" ht="12" customHeight="1" x14ac:dyDescent="0.25">
      <c r="C62" s="48" t="s">
        <v>54</v>
      </c>
      <c r="D62" s="49"/>
      <c r="E62" s="49"/>
      <c r="F62" s="50"/>
    </row>
    <row r="63" spans="3:6" ht="6" customHeight="1" x14ac:dyDescent="0.25">
      <c r="C63" s="57"/>
      <c r="D63" s="58"/>
      <c r="E63" s="58"/>
      <c r="F63" s="59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2020-01-15T19:52:19Z</dcterms:created>
  <dcterms:modified xsi:type="dcterms:W3CDTF">2020-01-15T19:53:51Z</dcterms:modified>
</cp:coreProperties>
</file>