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U30" i="1"/>
  <c r="S30" i="1"/>
  <c r="Q30" i="1"/>
  <c r="M30" i="1"/>
  <c r="I30" i="1"/>
  <c r="W29" i="1"/>
  <c r="U29" i="1"/>
  <c r="M29" i="1"/>
  <c r="I29" i="1"/>
  <c r="S27" i="1"/>
  <c r="Q27" i="1"/>
  <c r="O27" i="1"/>
  <c r="M27" i="1"/>
  <c r="I27" i="1"/>
  <c r="S26" i="1"/>
  <c r="Q26" i="1"/>
  <c r="O26" i="1"/>
  <c r="M26" i="1"/>
  <c r="I26" i="1"/>
</calcChain>
</file>

<file path=xl/sharedStrings.xml><?xml version="1.0" encoding="utf-8"?>
<sst xmlns="http://schemas.openxmlformats.org/spreadsheetml/2006/main" count="54" uniqueCount="53">
  <si>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</si>
  <si>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</si>
  <si>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</si>
  <si>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</si>
  <si>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</si>
  <si>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</si>
  <si>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3er. Trimestre 2021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</si>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</sst>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3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27615</xdr:colOff>
      <xdr:row>1</xdr:row>
      <xdr:rowOff>0</xdr:rowOff>
    </xdr:from>
    <xdr:to>
      <xdr:col>5</xdr:col>
      <xdr:colOff>593586</xdr:colOff>
      <xdr:row>7</xdr:row>
      <xdr:rowOff>124239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15" y="190500"/>
          <a:ext cx="4699821" cy="126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2">
        <row r="18">
          <cell r="O18">
            <v>57005.15</v>
          </cell>
        </row>
        <row r="19">
          <cell r="O19">
            <v>29868.92</v>
          </cell>
        </row>
        <row r="21">
          <cell r="C21">
            <v>3</v>
          </cell>
          <cell r="M21">
            <v>3</v>
          </cell>
        </row>
      </sheetData>
      <sheetData sheetId="3"/>
      <sheetData sheetId="4">
        <row r="498">
          <cell r="C498">
            <v>352</v>
          </cell>
        </row>
      </sheetData>
      <sheetData sheetId="5"/>
      <sheetData sheetId="6">
        <row r="473">
          <cell r="D473">
            <v>352</v>
          </cell>
          <cell r="T473">
            <v>11949872.959999984</v>
          </cell>
        </row>
        <row r="475">
          <cell r="U475">
            <v>1565301.6399999997</v>
          </cell>
        </row>
      </sheetData>
      <sheetData sheetId="7">
        <row r="27">
          <cell r="C27">
            <v>14</v>
          </cell>
          <cell r="M27">
            <v>13</v>
          </cell>
        </row>
      </sheetData>
      <sheetData sheetId="8">
        <row r="19">
          <cell r="C19">
            <v>0</v>
          </cell>
        </row>
      </sheetData>
      <sheetData sheetId="9">
        <row r="18">
          <cell r="C18">
            <v>1</v>
          </cell>
        </row>
        <row r="19">
          <cell r="O19">
            <v>29868.92</v>
          </cell>
        </row>
        <row r="20">
          <cell r="P20">
            <v>0</v>
          </cell>
        </row>
      </sheetData>
      <sheetData sheetId="10"/>
      <sheetData sheetId="11">
        <row r="297">
          <cell r="D297">
            <v>201</v>
          </cell>
        </row>
      </sheetData>
      <sheetData sheetId="12">
        <row r="69">
          <cell r="Q69" t="str">
            <v>Entidad Federativa:</v>
          </cell>
        </row>
        <row r="70">
          <cell r="Q70" t="str">
            <v xml:space="preserve">No. Trimestre y año: </v>
          </cell>
        </row>
        <row r="73">
          <cell r="Q73" t="str">
            <v>Número de Plazas Jornada</v>
          </cell>
        </row>
        <row r="75">
          <cell r="Q75">
            <v>4</v>
          </cell>
        </row>
        <row r="76">
          <cell r="Q76">
            <v>1</v>
          </cell>
        </row>
        <row r="77">
          <cell r="Q77">
            <v>0</v>
          </cell>
        </row>
      </sheetData>
      <sheetData sheetId="13">
        <row r="63">
          <cell r="R63">
            <v>20210701</v>
          </cell>
        </row>
        <row r="64">
          <cell r="R64">
            <v>20210701</v>
          </cell>
        </row>
        <row r="65">
          <cell r="R65">
            <v>20210801</v>
          </cell>
        </row>
        <row r="66">
          <cell r="R66">
            <v>20210701</v>
          </cell>
        </row>
        <row r="67">
          <cell r="R67">
            <v>20210701</v>
          </cell>
        </row>
        <row r="68">
          <cell r="R68">
            <v>20210701</v>
          </cell>
        </row>
        <row r="69">
          <cell r="R69">
            <v>20210701</v>
          </cell>
        </row>
      </sheetData>
      <sheetData sheetId="14">
        <row r="10">
          <cell r="B10" t="str">
            <v>Identificador origen presupuestal de la plaza</v>
          </cell>
        </row>
        <row r="12">
          <cell r="B12" t="str">
            <v>Identificador origen presupuestal de la plaza</v>
          </cell>
        </row>
        <row r="13">
          <cell r="B13">
            <v>4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2</v>
          </cell>
        </row>
        <row r="30">
          <cell r="B30">
            <v>2</v>
          </cell>
        </row>
        <row r="31">
          <cell r="B31">
            <v>1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37">
          <cell r="B37">
            <v>2</v>
          </cell>
        </row>
        <row r="38">
          <cell r="B38">
            <v>1</v>
          </cell>
        </row>
        <row r="39">
          <cell r="B39">
            <v>2</v>
          </cell>
        </row>
        <row r="45">
          <cell r="B45" t="str">
            <v>Formato: Catálogo de Percepciones y Deducciones</v>
          </cell>
        </row>
        <row r="46">
          <cell r="B46" t="str">
            <v>Fondo de Aportaciones para la Educación Tecnológica y de Adultos/Colegio Nacional de Educación Profesional Técnica (FAETA/CONALEP)</v>
          </cell>
        </row>
        <row r="49">
          <cell r="B49" t="str">
            <v>Identificador origen presupuestal de la plaza</v>
          </cell>
        </row>
        <row r="50">
          <cell r="B50">
            <v>1</v>
          </cell>
        </row>
        <row r="51">
          <cell r="B51">
            <v>2</v>
          </cell>
        </row>
        <row r="52">
          <cell r="B52">
            <v>1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1</v>
          </cell>
        </row>
        <row r="57">
          <cell r="B57">
            <v>2</v>
          </cell>
        </row>
        <row r="58">
          <cell r="B58">
            <v>2</v>
          </cell>
        </row>
        <row r="59">
          <cell r="B59">
            <v>1</v>
          </cell>
        </row>
        <row r="60">
          <cell r="B60">
            <v>2</v>
          </cell>
        </row>
        <row r="61">
          <cell r="B61">
            <v>2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2</v>
          </cell>
        </row>
        <row r="65">
          <cell r="B65">
            <v>1</v>
          </cell>
        </row>
        <row r="66">
          <cell r="B66">
            <v>2</v>
          </cell>
        </row>
        <row r="67">
          <cell r="B67">
            <v>2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2</v>
          </cell>
        </row>
        <row r="71">
          <cell r="B71">
            <v>1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1</v>
          </cell>
        </row>
        <row r="75">
          <cell r="B75">
            <v>2</v>
          </cell>
        </row>
        <row r="76">
          <cell r="B76">
            <v>2</v>
          </cell>
        </row>
        <row r="82">
          <cell r="B82" t="str">
            <v>Formato: Catálogo de Percepciones y Deducciones</v>
          </cell>
        </row>
        <row r="83">
          <cell r="B83" t="str">
            <v>Fondo de Aportaciones para la Educación Tecnológica y de Adultos/Colegio Nacional de Educación Profesional Técnica (FAETA/CONALEP)</v>
          </cell>
        </row>
        <row r="86">
          <cell r="B86" t="str">
            <v>Identificador origen presupuestal de la plaza</v>
          </cell>
        </row>
        <row r="87">
          <cell r="B87">
            <v>1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2</v>
          </cell>
        </row>
        <row r="94">
          <cell r="B94">
            <v>2</v>
          </cell>
        </row>
        <row r="95">
          <cell r="B95">
            <v>4</v>
          </cell>
        </row>
        <row r="96">
          <cell r="B96">
            <v>2</v>
          </cell>
        </row>
        <row r="97">
          <cell r="B97">
            <v>2</v>
          </cell>
        </row>
        <row r="98">
          <cell r="B98">
            <v>4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2</v>
          </cell>
        </row>
        <row r="102">
          <cell r="B102">
            <v>1</v>
          </cell>
        </row>
        <row r="103">
          <cell r="B103">
            <v>2</v>
          </cell>
        </row>
        <row r="104">
          <cell r="B104">
            <v>2</v>
          </cell>
        </row>
        <row r="105">
          <cell r="B105">
            <v>1</v>
          </cell>
        </row>
        <row r="106">
          <cell r="B106">
            <v>2</v>
          </cell>
        </row>
        <row r="107">
          <cell r="B107">
            <v>1</v>
          </cell>
        </row>
        <row r="108">
          <cell r="B108">
            <v>2</v>
          </cell>
        </row>
        <row r="109">
          <cell r="B109">
            <v>2</v>
          </cell>
        </row>
        <row r="110">
          <cell r="B110">
            <v>1</v>
          </cell>
        </row>
        <row r="111">
          <cell r="B111">
            <v>2</v>
          </cell>
        </row>
        <row r="112">
          <cell r="B112">
            <v>2</v>
          </cell>
        </row>
        <row r="113">
          <cell r="B113">
            <v>1</v>
          </cell>
        </row>
        <row r="122">
          <cell r="B122" t="str">
            <v>Formato: Catálogo de Percepciones y Deducciones</v>
          </cell>
        </row>
        <row r="123">
          <cell r="B123" t="str">
            <v>Fondo de Aportaciones para la Educación Tecnológica y de Adultos/Colegio Nacional de Educación Profesional Técnica (FAETA/CONALEP)</v>
          </cell>
        </row>
        <row r="126">
          <cell r="B126" t="str">
            <v>Identificador origen presupuestal de la plaza</v>
          </cell>
        </row>
        <row r="127">
          <cell r="B127">
            <v>2</v>
          </cell>
        </row>
        <row r="128">
          <cell r="B128">
            <v>2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1</v>
          </cell>
        </row>
        <row r="132">
          <cell r="B132">
            <v>1</v>
          </cell>
        </row>
        <row r="133">
          <cell r="B133">
            <v>2</v>
          </cell>
        </row>
        <row r="134">
          <cell r="B134">
            <v>2</v>
          </cell>
        </row>
        <row r="135">
          <cell r="B135">
            <v>1</v>
          </cell>
        </row>
        <row r="136">
          <cell r="B136">
            <v>2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1</v>
          </cell>
        </row>
        <row r="140">
          <cell r="B140">
            <v>1</v>
          </cell>
        </row>
        <row r="141">
          <cell r="B141">
            <v>2</v>
          </cell>
        </row>
        <row r="142">
          <cell r="B142">
            <v>2</v>
          </cell>
        </row>
        <row r="143">
          <cell r="B143">
            <v>1</v>
          </cell>
        </row>
        <row r="144">
          <cell r="B144">
            <v>1</v>
          </cell>
        </row>
        <row r="145">
          <cell r="B145">
            <v>2</v>
          </cell>
        </row>
        <row r="146">
          <cell r="B146">
            <v>1</v>
          </cell>
        </row>
        <row r="147">
          <cell r="B147">
            <v>2</v>
          </cell>
        </row>
        <row r="148">
          <cell r="B148">
            <v>1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1</v>
          </cell>
        </row>
        <row r="152">
          <cell r="B152">
            <v>2</v>
          </cell>
        </row>
        <row r="153">
          <cell r="B153">
            <v>1</v>
          </cell>
        </row>
        <row r="157">
          <cell r="B157" t="str">
            <v>Formato: Catálogo de Percepciones y Deducciones</v>
          </cell>
        </row>
        <row r="158">
          <cell r="B158" t="str">
            <v>Fondo de Aportaciones para la Educación Tecnológica y de Adultos/Colegio Nacional de Educación Profesional Técnica (FAETA/CONALEP)</v>
          </cell>
        </row>
        <row r="161">
          <cell r="B161" t="str">
            <v>Identificador origen presupuestal de la plaza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2</v>
          </cell>
        </row>
        <row r="165">
          <cell r="B165">
            <v>1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2</v>
          </cell>
        </row>
        <row r="169">
          <cell r="B169">
            <v>1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1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1</v>
          </cell>
        </row>
        <row r="178">
          <cell r="B178">
            <v>1</v>
          </cell>
        </row>
        <row r="179">
          <cell r="B179">
            <v>2</v>
          </cell>
        </row>
        <row r="180">
          <cell r="B180">
            <v>2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1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2</v>
          </cell>
        </row>
        <row r="188">
          <cell r="B188">
            <v>1</v>
          </cell>
        </row>
        <row r="192">
          <cell r="B192" t="str">
            <v>Formato: Catálogo de Percepciones y Deducciones</v>
          </cell>
        </row>
        <row r="193">
          <cell r="B193" t="str">
            <v>Fondo de Aportaciones para la Educación Tecnológica y de Adultos/Colegio Nacional de Educación Profesional Técnica (FAETA/CONALEP)</v>
          </cell>
        </row>
        <row r="196">
          <cell r="B196" t="str">
            <v>Identificador origen presupuestal de la plaza</v>
          </cell>
        </row>
        <row r="197">
          <cell r="B197">
            <v>2</v>
          </cell>
        </row>
        <row r="198">
          <cell r="B198">
            <v>2</v>
          </cell>
        </row>
        <row r="199">
          <cell r="B199">
            <v>2</v>
          </cell>
        </row>
        <row r="200">
          <cell r="B200">
            <v>1</v>
          </cell>
        </row>
        <row r="201">
          <cell r="B201">
            <v>2</v>
          </cell>
        </row>
        <row r="202">
          <cell r="B202">
            <v>4</v>
          </cell>
        </row>
        <row r="203">
          <cell r="B203">
            <v>2</v>
          </cell>
        </row>
        <row r="204">
          <cell r="B204">
            <v>1</v>
          </cell>
        </row>
        <row r="205">
          <cell r="B205">
            <v>1</v>
          </cell>
        </row>
        <row r="206">
          <cell r="B206">
            <v>1</v>
          </cell>
        </row>
        <row r="207">
          <cell r="B207">
            <v>2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2</v>
          </cell>
        </row>
        <row r="211">
          <cell r="B211">
            <v>2</v>
          </cell>
        </row>
        <row r="212">
          <cell r="B212">
            <v>1</v>
          </cell>
        </row>
        <row r="213">
          <cell r="B213">
            <v>2</v>
          </cell>
        </row>
        <row r="214">
          <cell r="B214">
            <v>1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22" zoomScaleNormal="100" zoomScalePageLayoutView="70" workbookViewId="0">
      <selection activeCell="X28" sqref="X28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f>'[1]A Y  II D3'!C17</f>
        <v>1</v>
      </c>
      <c r="J26" s="18"/>
      <c r="K26" s="17">
        <v>1</v>
      </c>
      <c r="L26" s="18"/>
      <c r="M26" s="17">
        <f>'[1]A Y  II D3'!C17</f>
        <v>1</v>
      </c>
      <c r="N26" s="17"/>
      <c r="O26" s="17">
        <f>'[1]A Y  II D3'!L17</f>
        <v>1</v>
      </c>
      <c r="P26" s="17"/>
      <c r="Q26" s="19">
        <f>[1]!Tabla1[Percepciones pagadas en el Periodo de Comisión con Presupuesto Federal*]</f>
        <v>57005.15</v>
      </c>
      <c r="R26" s="20"/>
      <c r="S26" s="19">
        <f>'[1]A Y  II D3'!P19</f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f>'[1]A Y II D4'!C21</f>
        <v>3</v>
      </c>
      <c r="J27" s="18"/>
      <c r="K27" s="17">
        <v>1</v>
      </c>
      <c r="L27" s="18"/>
      <c r="M27" s="17">
        <f>'[1]A Y II D4'!C21</f>
        <v>3</v>
      </c>
      <c r="N27" s="17"/>
      <c r="O27" s="17">
        <f>'[1]A Y II D4'!M21</f>
        <v>3</v>
      </c>
      <c r="P27" s="17"/>
      <c r="Q27" s="22">
        <f>'[1]A Y II D4'!O18+'[1]A Y II D4'!O19</f>
        <v>86874.07</v>
      </c>
      <c r="R27" s="20"/>
      <c r="S27" s="19">
        <f>'[1]A Y  II D3'!P20</f>
        <v>0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>
        <v>0</v>
      </c>
      <c r="R28" s="29"/>
      <c r="S28" s="29">
        <v>0</v>
      </c>
      <c r="T28" s="21"/>
    </row>
    <row r="29" spans="2:26" ht="24" customHeight="1" x14ac:dyDescent="0.35">
      <c r="B29" s="12">
        <v>4</v>
      </c>
      <c r="C29" s="13" t="s">
        <v>19</v>
      </c>
      <c r="D29" s="30" t="s">
        <v>20</v>
      </c>
      <c r="E29" s="30"/>
      <c r="F29" s="30"/>
      <c r="G29" s="31"/>
      <c r="H29" s="32"/>
      <c r="I29" s="26">
        <f>'[1]II B) Y 1'!C498</f>
        <v>352</v>
      </c>
      <c r="J29" s="27"/>
      <c r="K29" s="26">
        <v>9</v>
      </c>
      <c r="L29" s="27"/>
      <c r="M29" s="26">
        <f>'[1]II B) Y 1'!C498</f>
        <v>352</v>
      </c>
      <c r="N29" s="26"/>
      <c r="O29" s="27">
        <v>148</v>
      </c>
      <c r="P29" s="27"/>
      <c r="Q29" s="29">
        <v>11949872.959999984</v>
      </c>
      <c r="R29" s="29"/>
      <c r="S29" s="29">
        <v>1565301.6399999997</v>
      </c>
      <c r="T29" s="21"/>
      <c r="U29" s="33">
        <f>Q29+S29</f>
        <v>13515174.599999983</v>
      </c>
      <c r="W29" s="33">
        <f>Q29+S29</f>
        <v>13515174.599999983</v>
      </c>
      <c r="X29" s="33"/>
      <c r="Y29" s="34"/>
      <c r="Z29" s="35"/>
    </row>
    <row r="30" spans="2:26" ht="24" customHeight="1" x14ac:dyDescent="0.25">
      <c r="B30" s="12">
        <v>5</v>
      </c>
      <c r="C30" s="13" t="s">
        <v>21</v>
      </c>
      <c r="D30" s="30" t="s">
        <v>22</v>
      </c>
      <c r="E30" s="30"/>
      <c r="F30" s="30"/>
      <c r="G30" s="31"/>
      <c r="H30" s="32"/>
      <c r="I30" s="26">
        <f>'[1]II C y 1_ (2)'!D473</f>
        <v>352</v>
      </c>
      <c r="J30" s="27"/>
      <c r="K30" s="26">
        <v>9</v>
      </c>
      <c r="L30" s="27"/>
      <c r="M30" s="26">
        <f>'[1]II C y 1_ (2)'!D473</f>
        <v>352</v>
      </c>
      <c r="N30" s="26"/>
      <c r="O30" s="26">
        <v>148</v>
      </c>
      <c r="P30" s="26"/>
      <c r="Q30" s="29">
        <f>'[1]II C y 1_ (2)'!T473</f>
        <v>11949872.959999984</v>
      </c>
      <c r="R30" s="29"/>
      <c r="S30" s="29">
        <f>'[1]II C y 1_ (2)'!U475</f>
        <v>1565301.6399999997</v>
      </c>
      <c r="T30" s="21"/>
      <c r="U30" s="33">
        <f>Q30+S30</f>
        <v>13515174.599999983</v>
      </c>
      <c r="W30" s="33"/>
      <c r="Y30" s="33"/>
      <c r="Z30" s="36"/>
    </row>
    <row r="31" spans="2:26" ht="24" customHeight="1" x14ac:dyDescent="0.25">
      <c r="B31" s="12">
        <v>6</v>
      </c>
      <c r="C31" s="13" t="s">
        <v>23</v>
      </c>
      <c r="D31" s="30" t="s">
        <v>24</v>
      </c>
      <c r="E31" s="30"/>
      <c r="F31" s="30"/>
      <c r="G31" s="31"/>
      <c r="H31" s="16"/>
      <c r="I31" s="17">
        <v>14</v>
      </c>
      <c r="J31" s="18"/>
      <c r="K31" s="17">
        <v>1</v>
      </c>
      <c r="L31" s="18"/>
      <c r="M31" s="17">
        <f>'[1]II D) 2'!C27</f>
        <v>14</v>
      </c>
      <c r="N31" s="17"/>
      <c r="O31" s="17">
        <f>'[1]II D) 2'!M27</f>
        <v>13</v>
      </c>
      <c r="P31" s="17"/>
      <c r="Q31" s="20">
        <v>0</v>
      </c>
      <c r="R31" s="20"/>
      <c r="S31" s="20">
        <v>0</v>
      </c>
      <c r="T31" s="21"/>
    </row>
    <row r="32" spans="2:26" ht="24" customHeight="1" x14ac:dyDescent="0.25">
      <c r="B32" s="12">
        <v>7</v>
      </c>
      <c r="C32" s="13" t="s">
        <v>25</v>
      </c>
      <c r="D32" s="37" t="s">
        <v>26</v>
      </c>
      <c r="E32" s="37"/>
      <c r="F32" s="37"/>
      <c r="G32" s="38"/>
      <c r="H32" s="16"/>
      <c r="I32" s="17">
        <v>0</v>
      </c>
      <c r="J32" s="18"/>
      <c r="K32" s="17">
        <v>1</v>
      </c>
      <c r="L32" s="18"/>
      <c r="M32" s="17">
        <f>'[1]II D) 4'!C19</f>
        <v>0</v>
      </c>
      <c r="N32" s="17"/>
      <c r="O32" s="17">
        <v>0</v>
      </c>
      <c r="P32" s="17"/>
      <c r="Q32" s="20">
        <v>0</v>
      </c>
      <c r="R32" s="20"/>
      <c r="S32" s="20">
        <v>0</v>
      </c>
      <c r="T32" s="21"/>
    </row>
    <row r="33" spans="2:25" ht="24" customHeight="1" x14ac:dyDescent="0.25">
      <c r="B33" s="12">
        <v>8</v>
      </c>
      <c r="C33" s="13" t="s">
        <v>27</v>
      </c>
      <c r="D33" s="37" t="s">
        <v>28</v>
      </c>
      <c r="E33" s="37"/>
      <c r="F33" s="37"/>
      <c r="G33" s="38"/>
      <c r="H33" s="16"/>
      <c r="I33" s="17">
        <v>1</v>
      </c>
      <c r="J33" s="18"/>
      <c r="K33" s="17">
        <v>1</v>
      </c>
      <c r="L33" s="18"/>
      <c r="M33" s="17">
        <f>'[1]II D) 4 A'!C18</f>
        <v>1</v>
      </c>
      <c r="N33" s="17"/>
      <c r="O33" s="17">
        <f>'[1]II D) 4 A'!C18</f>
        <v>1</v>
      </c>
      <c r="P33" s="17"/>
      <c r="Q33" s="19">
        <f>'[1]II D) 4 A'!O19</f>
        <v>29868.92</v>
      </c>
      <c r="R33" s="20"/>
      <c r="S33" s="19">
        <f>'[1]II D) 4 A'!P20</f>
        <v>0</v>
      </c>
      <c r="T33" s="21"/>
    </row>
    <row r="34" spans="2:25" ht="24" customHeight="1" x14ac:dyDescent="0.25">
      <c r="B34" s="12">
        <v>9</v>
      </c>
      <c r="C34" s="13" t="s">
        <v>29</v>
      </c>
      <c r="D34" s="30" t="s">
        <v>30</v>
      </c>
      <c r="E34" s="30"/>
      <c r="F34" s="30"/>
      <c r="G34" s="31"/>
      <c r="H34" s="32"/>
      <c r="I34" s="26">
        <f>'[1]II D) 6 (2)'!D297</f>
        <v>201</v>
      </c>
      <c r="J34" s="27"/>
      <c r="K34" s="26">
        <v>8</v>
      </c>
      <c r="L34" s="27"/>
      <c r="M34" s="26">
        <f>'[1]II D) 6 (2)'!$D$297</f>
        <v>201</v>
      </c>
      <c r="N34" s="26"/>
      <c r="O34" s="27">
        <v>0</v>
      </c>
      <c r="P34" s="27"/>
      <c r="Q34" s="29">
        <v>3578068.72</v>
      </c>
      <c r="R34" s="29"/>
      <c r="S34" s="29">
        <v>324281.62000000005</v>
      </c>
      <c r="T34" s="21"/>
      <c r="U34" s="33">
        <f>Q34+S34</f>
        <v>3902350.3400000003</v>
      </c>
      <c r="W34" s="33">
        <f>Q34+S34</f>
        <v>3902350.3400000003</v>
      </c>
      <c r="X34" s="33"/>
    </row>
    <row r="35" spans="2:25" ht="24" customHeight="1" x14ac:dyDescent="0.25">
      <c r="B35" s="12">
        <v>10</v>
      </c>
      <c r="C35" s="13" t="s">
        <v>31</v>
      </c>
      <c r="D35" s="37" t="s">
        <v>32</v>
      </c>
      <c r="E35" s="37"/>
      <c r="F35" s="37"/>
      <c r="G35" s="38"/>
      <c r="H35" s="16"/>
      <c r="I35" s="17">
        <f>COUNT([1]!Tabla153[Número de Plazas Jornada],'[1]II D) 7 1'!Q61:Q77)</f>
        <v>46</v>
      </c>
      <c r="J35" s="18"/>
      <c r="K35" s="17">
        <v>2</v>
      </c>
      <c r="L35" s="18"/>
      <c r="M35" s="18">
        <v>0</v>
      </c>
      <c r="N35" s="18"/>
      <c r="O35" s="18">
        <v>0</v>
      </c>
      <c r="P35" s="18"/>
      <c r="Q35" s="20">
        <v>0</v>
      </c>
      <c r="R35" s="20"/>
      <c r="S35" s="20">
        <v>0</v>
      </c>
      <c r="T35" s="21"/>
      <c r="U35" s="33"/>
    </row>
    <row r="36" spans="2:25" ht="24" customHeight="1" x14ac:dyDescent="0.25">
      <c r="B36" s="12">
        <v>11</v>
      </c>
      <c r="C36" s="13" t="s">
        <v>33</v>
      </c>
      <c r="D36" s="37" t="s">
        <v>34</v>
      </c>
      <c r="E36" s="37"/>
      <c r="F36" s="37"/>
      <c r="G36" s="38"/>
      <c r="H36" s="16"/>
      <c r="I36" s="17">
        <f>COUNT([1]!Tabla16[Fecha de actualización],'[1]II D) 7 2 '!R63:R69)</f>
        <v>46</v>
      </c>
      <c r="J36" s="18"/>
      <c r="K36" s="17">
        <v>2</v>
      </c>
      <c r="L36" s="18"/>
      <c r="M36" s="18">
        <v>0</v>
      </c>
      <c r="N36" s="18"/>
      <c r="O36" s="18">
        <v>0</v>
      </c>
      <c r="P36" s="18"/>
      <c r="Q36" s="20">
        <v>0</v>
      </c>
      <c r="R36" s="20"/>
      <c r="S36" s="20">
        <v>0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35</v>
      </c>
      <c r="D37" s="37" t="s">
        <v>36</v>
      </c>
      <c r="E37" s="37"/>
      <c r="F37" s="37"/>
      <c r="G37" s="38"/>
      <c r="H37" s="16"/>
      <c r="I37" s="17">
        <f>COUNT('[1]II D) 7 3'!B10:B214)</f>
        <v>153</v>
      </c>
      <c r="J37" s="18"/>
      <c r="K37" s="26">
        <v>6</v>
      </c>
      <c r="L37" s="18"/>
      <c r="M37" s="18">
        <v>0</v>
      </c>
      <c r="N37" s="18"/>
      <c r="O37" s="18">
        <v>0</v>
      </c>
      <c r="P37" s="18"/>
      <c r="Q37" s="20">
        <v>0</v>
      </c>
      <c r="R37" s="20"/>
      <c r="S37" s="20">
        <v>0</v>
      </c>
      <c r="T37" s="21"/>
    </row>
    <row r="38" spans="2:25" ht="24" customHeight="1" x14ac:dyDescent="0.25">
      <c r="B38" s="12">
        <v>13</v>
      </c>
      <c r="C38" s="13" t="s">
        <v>37</v>
      </c>
      <c r="D38" s="37" t="s">
        <v>38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>
        <v>0</v>
      </c>
      <c r="P38" s="18"/>
      <c r="Q38" s="20">
        <v>0</v>
      </c>
      <c r="R38" s="20"/>
      <c r="S38" s="20">
        <v>0</v>
      </c>
      <c r="T38" s="21"/>
    </row>
    <row r="39" spans="2:25" ht="40.5" customHeight="1" x14ac:dyDescent="0.25">
      <c r="B39" s="12">
        <v>14</v>
      </c>
      <c r="C39" s="13" t="s">
        <v>39</v>
      </c>
      <c r="D39" s="23" t="s">
        <v>40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>
        <v>0</v>
      </c>
      <c r="R39" s="20"/>
      <c r="S39" s="20">
        <v>0</v>
      </c>
      <c r="T39" s="21"/>
    </row>
    <row r="40" spans="2:25" ht="41.25" customHeight="1" x14ac:dyDescent="0.25">
      <c r="B40" s="12">
        <v>15</v>
      </c>
      <c r="C40" s="13" t="s">
        <v>41</v>
      </c>
      <c r="D40" s="23" t="s">
        <v>42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>
        <v>0</v>
      </c>
      <c r="R40" s="20"/>
      <c r="S40" s="20">
        <v>0</v>
      </c>
      <c r="T40" s="21"/>
    </row>
    <row r="41" spans="2:25" ht="60" customHeight="1" x14ac:dyDescent="0.25">
      <c r="B41" s="12">
        <v>16</v>
      </c>
      <c r="C41" s="13" t="s">
        <v>43</v>
      </c>
      <c r="D41" s="39" t="s">
        <v>44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>
        <v>0</v>
      </c>
      <c r="R41" s="20"/>
      <c r="S41" s="20">
        <v>0</v>
      </c>
      <c r="T41" s="21"/>
    </row>
    <row r="42" spans="2:25" ht="24" customHeight="1" x14ac:dyDescent="0.25">
      <c r="B42" s="12">
        <v>17</v>
      </c>
      <c r="C42" s="13" t="s">
        <v>45</v>
      </c>
      <c r="D42" s="39" t="s">
        <v>46</v>
      </c>
      <c r="E42" s="39"/>
      <c r="F42" s="39"/>
      <c r="G42" s="40"/>
      <c r="H42" s="25"/>
      <c r="I42" s="17">
        <v>14</v>
      </c>
      <c r="J42" s="18"/>
      <c r="K42" s="17">
        <v>1</v>
      </c>
      <c r="L42" s="18"/>
      <c r="M42" s="17">
        <v>14</v>
      </c>
      <c r="N42" s="18"/>
      <c r="O42" s="18">
        <v>13</v>
      </c>
      <c r="P42" s="18"/>
      <c r="Q42" s="20">
        <v>0</v>
      </c>
      <c r="R42" s="20"/>
      <c r="S42" s="20">
        <v>0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x14ac:dyDescent="0.25">
      <c r="C52" s="46" t="s">
        <v>47</v>
      </c>
      <c r="D52" s="47"/>
      <c r="E52" s="47"/>
      <c r="F52" s="48"/>
    </row>
    <row r="53" spans="3:6" ht="14.25" customHeight="1" x14ac:dyDescent="0.25">
      <c r="C53" s="49" t="s">
        <v>48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x14ac:dyDescent="0.25">
      <c r="C55" s="46" t="s">
        <v>49</v>
      </c>
      <c r="D55" s="47"/>
      <c r="E55" s="47"/>
      <c r="F55" s="48"/>
    </row>
    <row r="56" spans="3:6" ht="14.25" customHeight="1" x14ac:dyDescent="0.25">
      <c r="C56" s="49" t="s">
        <v>50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51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44481</v>
      </c>
      <c r="D61" s="56"/>
      <c r="E61" s="56"/>
      <c r="F61" s="57"/>
    </row>
    <row r="62" spans="3:6" ht="12" customHeight="1" x14ac:dyDescent="0.25">
      <c r="C62" s="49" t="s">
        <v>52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2021-10-15T02:30:04Z</dcterms:created>
  <dcterms:modified xsi:type="dcterms:W3CDTF">2021-10-15T02:30:21Z</dcterms:modified>
</cp:coreProperties>
</file>